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PECE_O_UZEMI\_OPŽP_2017-2022_AOPK\_§FINAL_ZMENY\VAR_velikonocni\TAB\"/>
    </mc:Choice>
  </mc:AlternateContent>
  <bookViews>
    <workbookView xWindow="0" yWindow="0" windowWidth="19200" windowHeight="11580"/>
  </bookViews>
  <sheets>
    <sheet name="List1" sheetId="1" r:id="rId1"/>
  </sheets>
  <definedNames>
    <definedName name="_GoBack" localSheetId="0">List1!#REF!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1" i="1" l="1"/>
  <c r="C27" i="1"/>
  <c r="E31" i="1"/>
  <c r="E25" i="1"/>
  <c r="E22" i="1"/>
  <c r="E3" i="1"/>
  <c r="C22" i="1"/>
  <c r="C29" i="1" s="1"/>
  <c r="E29" i="1" l="1"/>
  <c r="E27" i="1"/>
  <c r="J20" i="1" l="1"/>
  <c r="J32" i="1" l="1"/>
  <c r="J30" i="1"/>
  <c r="J28" i="1"/>
  <c r="J26" i="1"/>
  <c r="J24" i="1"/>
  <c r="J33" i="1" l="1"/>
</calcChain>
</file>

<file path=xl/sharedStrings.xml><?xml version="1.0" encoding="utf-8"?>
<sst xmlns="http://schemas.openxmlformats.org/spreadsheetml/2006/main" count="102" uniqueCount="72">
  <si>
    <t>část zakázky</t>
  </si>
  <si>
    <t>č.opatření</t>
  </si>
  <si>
    <t>typ opatření</t>
  </si>
  <si>
    <t>rozmezí, termín dokončení</t>
  </si>
  <si>
    <r>
      <t>část 1.</t>
    </r>
    <r>
      <rPr>
        <sz val="11"/>
        <color theme="1"/>
        <rFont val="Arial"/>
        <family val="2"/>
        <charset val="238"/>
      </rPr>
      <t xml:space="preserve"> (rok 2017)</t>
    </r>
  </si>
  <si>
    <r>
      <t>část 2.</t>
    </r>
    <r>
      <rPr>
        <sz val="11"/>
        <color theme="1"/>
        <rFont val="Arial"/>
        <family val="2"/>
        <charset val="238"/>
      </rPr>
      <t xml:space="preserve"> (rok 2018)</t>
    </r>
  </si>
  <si>
    <r>
      <t>část 3.</t>
    </r>
    <r>
      <rPr>
        <sz val="11"/>
        <color theme="1"/>
        <rFont val="Arial"/>
        <family val="2"/>
        <charset val="238"/>
      </rPr>
      <t xml:space="preserve"> (rok 2019)</t>
    </r>
  </si>
  <si>
    <r>
      <t>část 4.</t>
    </r>
    <r>
      <rPr>
        <sz val="11"/>
        <color theme="1"/>
        <rFont val="Arial"/>
        <family val="2"/>
        <charset val="238"/>
      </rPr>
      <t xml:space="preserve"> (rok 2020)</t>
    </r>
  </si>
  <si>
    <r>
      <t>část 5.</t>
    </r>
    <r>
      <rPr>
        <sz val="11"/>
        <color theme="1"/>
        <rFont val="Arial"/>
        <family val="2"/>
        <charset val="238"/>
      </rPr>
      <t xml:space="preserve"> (rok 2021)</t>
    </r>
  </si>
  <si>
    <t>Celkem</t>
  </si>
  <si>
    <t>Celkem č.1</t>
  </si>
  <si>
    <t>Celkem č.2</t>
  </si>
  <si>
    <t>Celkem č.3</t>
  </si>
  <si>
    <t>Celkem č.4</t>
  </si>
  <si>
    <t>Celkem č.5</t>
  </si>
  <si>
    <r>
      <rPr>
        <b/>
        <sz val="11"/>
        <color theme="1"/>
        <rFont val="Arial"/>
        <family val="2"/>
        <charset val="238"/>
      </rPr>
      <t>část 6.</t>
    </r>
    <r>
      <rPr>
        <sz val="11"/>
        <color theme="1"/>
        <rFont val="Arial"/>
        <family val="2"/>
        <charset val="238"/>
      </rPr>
      <t xml:space="preserve"> (rok 2022)</t>
    </r>
  </si>
  <si>
    <t>Celkem č.6</t>
  </si>
  <si>
    <t>TAB-2017-004</t>
  </si>
  <si>
    <t>TAB-2017-006</t>
  </si>
  <si>
    <t>Mechanizované jamky (50x50x50 cm) - Sadba ruční jamka (50x50) - Sazenice DBZ (K3L-120 cm+)</t>
  </si>
  <si>
    <t>X-XII, 30. 7. 2017</t>
  </si>
  <si>
    <t>TAB-2017-005</t>
  </si>
  <si>
    <t>TAB-2017-007</t>
  </si>
  <si>
    <t>TAB-2017-101</t>
  </si>
  <si>
    <t>Zálivka jamky (50 x 50 x 50 cm)</t>
  </si>
  <si>
    <t>IV-XII, 30. 7. 2017</t>
  </si>
  <si>
    <t>TAB-2017-106</t>
  </si>
  <si>
    <t>Individuální ochrana proti zvěři ­ (drátěné pletivo do 150 cm)</t>
  </si>
  <si>
    <t>TAB-2017-105</t>
  </si>
  <si>
    <t>Skupinová ochrana (drátěná oplocenka do 180 cm se zpevňovacím ráhnem dole)</t>
  </si>
  <si>
    <t>TAB-2017-107</t>
  </si>
  <si>
    <t>TAB-2018-001</t>
  </si>
  <si>
    <t>IV-IX, 30. 9. 2018</t>
  </si>
  <si>
    <t>TAB-2018-004</t>
  </si>
  <si>
    <t>TAB-2019-001</t>
  </si>
  <si>
    <t>TAB-2020-004</t>
  </si>
  <si>
    <t>TAB-2021-004</t>
  </si>
  <si>
    <t>TAB-2022-001</t>
  </si>
  <si>
    <t>X.-XI, 31.12. 2017</t>
  </si>
  <si>
    <t>pokyny pro realizaci na dané ploše</t>
  </si>
  <si>
    <t>Zálivka vysazených sazenic (celkem 250 ks). Objem zálivky k jedné sazenici min. 30 litrů vody. Celkem tedy minimálně: 30x250=7500 l</t>
  </si>
  <si>
    <t xml:space="preserve">Zálivka vysazených sazenic (celkem 250 ks). Objem zálivky k jedné sazenici min. 30 litrů vody,v závislosti na klimatických podmínkách však může být i vyšší. Celkem tedy minimálně: 30x250=7500 l. </t>
  </si>
  <si>
    <t xml:space="preserve">Oplocení plochy kolem sazenic vysazených dle opatření TAB-2017-007 (100 ks). Celková délka oplocení (obvod oplocení) je 267 m. Při výšce pletiva 180 cm činí celková plocha drátěného oplocení:1,8*267=480,6 m2. Ráhna ve spodní části budou dosahovat celkové délky 267 m. Min. průměr ráhen bude 9 cm. Minimální délka ráhen bude 3m. Minimální objem dříví na použití ráhen tak bude: 0,09x0,09x3,14x267=6,79 m3.Pletivo bude pevně uchyceno na sloupky hřebíky o délce 80 mm. Na protilehlých stranách budou zbudovány dřevěnné oboustrané žebříky ve tvaru písmene A. Nosné sloupky  od sebe budou vzdáleny max. 300 cm. Na obvod 267 m tak bude použito min. 89 nosných sloupků. Min. rozměry nosného sloupku jsou- min. průměr 12 cm, min. výška 230 cm, což celkem činí: 0,12*0,12*3,14*2,3*89=9,26m3. </t>
  </si>
  <si>
    <t>1ks dřevěného impregnovaného kůlu minimální délky 200cm a minimálního průměru 8cm. Celkem 50 ks kůlů.</t>
  </si>
  <si>
    <t>Ke každé sazenici (celkem 50 ks) vysazené dle opatření TAB-2017-006  bude usazena individuální ochrana. Drátěné pletivo bude k sazenici uchyceno dřevěným kůlem, který bude zapuštěn do zemně min. 1/4.</t>
  </si>
  <si>
    <t xml:space="preserve">Oplocení plochy kolem sazenic vysazených dle opatření TAB-2017-005 (100 ks). Celková délka oplocení (obvod oplocení) je 267 bm. Při výšce pletiva 180 cm činí celková plocha drátěného oplocení:1,8*267=480,6 m2. Ráhna ve spodní části budou dosahovat celkové délky 267 m. Min. průměr ráhen bude 9 cm. Minimální délka ráhen bude 3m. Minimální objem dříví na použití ráhen tak bude: 0,09x0,09x3,14x267=6,79 m3.Pletivo bude pevně uchyceno na sloupky hřebíky o délce 80 mm. Na protilehlých stranách budou zbudovány dřevěnné oboustrané žebříky ve tvaru písmene A. Nosné sloupky  od sebe budou vzdáleny max. 300 cm. Na obvod 267 m tak bude použito min. 89 nosných sloupků. Min. rozměry nosného sloupku jsou- min. průměr 12 cm, min. výška 230 cm, což celkem činí: 0,12*0,12*3,14*2,3*89=9,26m3. </t>
  </si>
  <si>
    <t>sazenice DBZ (K3L-120 cm+)</t>
  </si>
  <si>
    <t>Výsadba sazenic do vyhloubených jamek</t>
  </si>
  <si>
    <t>příprava jamek 50x50x50 cm</t>
  </si>
  <si>
    <t>Počet jednotek</t>
  </si>
  <si>
    <t>Redukovaný počet jednotek</t>
  </si>
  <si>
    <t>Jednotka</t>
  </si>
  <si>
    <t>Cena za redukovanou jednotku (Kč vč. DPH)</t>
  </si>
  <si>
    <t>cena (Kč vč. DPH)</t>
  </si>
  <si>
    <t>ha</t>
  </si>
  <si>
    <t>ks</t>
  </si>
  <si>
    <t>l</t>
  </si>
  <si>
    <t>m</t>
  </si>
  <si>
    <t>Drátěné pletivo o výšce 150 cm a dl. 1,0m ke každému kůlu</t>
  </si>
  <si>
    <t>bm</t>
  </si>
  <si>
    <t>Ožin - celoplošný</t>
  </si>
  <si>
    <t>sečení křovinořezem celoplošně</t>
  </si>
  <si>
    <t>V-VI, 30. 6. 2017</t>
  </si>
  <si>
    <t>VIII-IX, 30.9.2017</t>
  </si>
  <si>
    <t>V-VI, 30. 6. 2018</t>
  </si>
  <si>
    <t>VIII-IX, 30.9.2018</t>
  </si>
  <si>
    <t>Ožin - celoplošný 90%</t>
  </si>
  <si>
    <t>sečení křovinořezem, 10% rozsahu plochy ponechat bez zásahu (jednotlivci křovin, výsadby). Pokosena musí být plocha kolem výsadeb.</t>
  </si>
  <si>
    <t>V-IX, 15. 9. 2019</t>
  </si>
  <si>
    <t>V-IX. 15. 9. 2020</t>
  </si>
  <si>
    <t>V-IX. 15. 9. 2021</t>
  </si>
  <si>
    <t>V-IX, 15. 9.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</si>
</sst>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1"/>
      <color rgb="FF000000"/>
      <name val="Arial"/>
      <family val="2"/>
      <charset val="238"/>
    </font>
    <font>
      <sz val="11"/>
      <color rgb="FF999999"/>
      <name val="Arial"/>
      <family val="2"/>
      <charset val="238"/>
    </font>
    <font>
      <b/>
      <sz val="11"/>
      <color rgb="FF000000"/>
      <name val="Arial"/>
      <family val="2"/>
      <charset val="238"/>
    </font>
    <font>
      <b/>
      <sz val="11"/>
      <color rgb="FF999999"/>
      <name val="Arial"/>
      <family val="2"/>
      <charset val="238"/>
    </font>
    <font>
      <b/>
      <sz val="11"/>
      <color rgb="FFFF0000"/>
      <name val="Arial"/>
      <family val="2"/>
      <charset val="238"/>
    </font>
    <font>
      <b/>
      <sz val="11"/>
      <color rgb="FFFF0000"/>
      <name val="Calibri"/>
      <family val="2"/>
      <charset val="238"/>
      <scheme val="minor"/>
    </font>
    <font>
      <sz val="10"/>
      <color rgb="FF999999"/>
      <name val="Times New Roman"/>
      <family val="1"/>
      <charset val="238"/>
    </font>
    <font>
      <sz val="11"/>
      <color rgb="FF00000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E6E6E6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/>
      <bottom style="medium">
        <color indexed="64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rgb="FF000000"/>
      </top>
      <bottom/>
      <diagonal/>
    </border>
  </borders>
  <cellStyleXfs count="1">
    <xf numFmtId="0" fontId="0" fillId="0" borderId="0"/>
  </cellStyleXfs>
  <cellXfs count="93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right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vertical="center" wrapText="1"/>
    </xf>
    <xf numFmtId="0" fontId="6" fillId="2" borderId="5" xfId="0" applyFont="1" applyFill="1" applyBorder="1" applyAlignment="1">
      <alignment horizontal="right" vertical="center" wrapText="1"/>
    </xf>
    <xf numFmtId="0" fontId="7" fillId="2" borderId="5" xfId="0" applyFont="1" applyFill="1" applyBorder="1" applyAlignment="1">
      <alignment horizontal="right" vertical="center" wrapText="1"/>
    </xf>
    <xf numFmtId="0" fontId="1" fillId="0" borderId="0" xfId="0" applyFont="1"/>
    <xf numFmtId="0" fontId="8" fillId="0" borderId="5" xfId="0" applyFont="1" applyBorder="1" applyAlignment="1">
      <alignment vertical="center" wrapText="1"/>
    </xf>
    <xf numFmtId="0" fontId="8" fillId="0" borderId="5" xfId="0" applyFont="1" applyBorder="1" applyAlignment="1">
      <alignment horizontal="right" vertical="center" wrapText="1"/>
    </xf>
    <xf numFmtId="0" fontId="9" fillId="0" borderId="0" xfId="0" applyFont="1"/>
    <xf numFmtId="0" fontId="5" fillId="2" borderId="2" xfId="0" applyFont="1" applyFill="1" applyBorder="1" applyAlignment="1">
      <alignment horizontal="right" vertical="center" wrapText="1"/>
    </xf>
    <xf numFmtId="0" fontId="5" fillId="0" borderId="2" xfId="0" applyFont="1" applyBorder="1" applyAlignment="1">
      <alignment horizontal="right" vertical="center" wrapText="1"/>
    </xf>
    <xf numFmtId="0" fontId="2" fillId="0" borderId="10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vertical="center" wrapText="1"/>
    </xf>
    <xf numFmtId="0" fontId="3" fillId="2" borderId="2" xfId="0" applyFont="1" applyFill="1" applyBorder="1" applyAlignment="1">
      <alignment horizontal="right" vertical="center" wrapText="1"/>
    </xf>
    <xf numFmtId="0" fontId="6" fillId="0" borderId="2" xfId="0" applyFont="1" applyBorder="1" applyAlignment="1">
      <alignment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10" fillId="3" borderId="13" xfId="0" applyFont="1" applyFill="1" applyBorder="1" applyAlignment="1">
      <alignment horizontal="right" vertical="center" wrapText="1"/>
    </xf>
    <xf numFmtId="0" fontId="11" fillId="2" borderId="10" xfId="0" applyFont="1" applyFill="1" applyBorder="1" applyAlignment="1">
      <alignment horizontal="left" vertical="center" wrapText="1"/>
    </xf>
    <xf numFmtId="0" fontId="0" fillId="0" borderId="0" xfId="0" applyAlignment="1">
      <alignment horizontal="left"/>
    </xf>
    <xf numFmtId="0" fontId="1" fillId="0" borderId="15" xfId="0" applyFont="1" applyBorder="1" applyAlignment="1">
      <alignment horizontal="left" vertical="center" wrapText="1"/>
    </xf>
    <xf numFmtId="0" fontId="3" fillId="2" borderId="2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8" fillId="0" borderId="14" xfId="0" applyFont="1" applyBorder="1" applyAlignment="1">
      <alignment horizontal="left" vertical="center" wrapText="1"/>
    </xf>
    <xf numFmtId="0" fontId="4" fillId="2" borderId="3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0" fontId="7" fillId="2" borderId="3" xfId="0" applyFont="1" applyFill="1" applyBorder="1" applyAlignment="1">
      <alignment horizontal="righ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right" wrapText="1"/>
    </xf>
    <xf numFmtId="164" fontId="1" fillId="0" borderId="15" xfId="0" applyNumberFormat="1" applyFont="1" applyBorder="1" applyAlignment="1">
      <alignment horizontal="right" wrapText="1"/>
    </xf>
    <xf numFmtId="0" fontId="0" fillId="0" borderId="0" xfId="0" applyAlignment="1">
      <alignment horizontal="center"/>
    </xf>
    <xf numFmtId="0" fontId="1" fillId="0" borderId="15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right" vertical="center" wrapText="1"/>
    </xf>
    <xf numFmtId="0" fontId="1" fillId="0" borderId="13" xfId="0" applyFont="1" applyBorder="1" applyAlignment="1">
      <alignment horizontal="right" vertical="center" wrapText="1"/>
    </xf>
    <xf numFmtId="0" fontId="8" fillId="0" borderId="7" xfId="0" applyFont="1" applyBorder="1" applyAlignment="1">
      <alignment horizontal="center" vertical="center" wrapText="1"/>
    </xf>
    <xf numFmtId="0" fontId="2" fillId="2" borderId="6" xfId="0" applyFont="1" applyFill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2" fillId="2" borderId="8" xfId="0" applyFont="1" applyFill="1" applyBorder="1" applyAlignment="1">
      <alignment vertical="center" wrapText="1"/>
    </xf>
    <xf numFmtId="0" fontId="2" fillId="2" borderId="9" xfId="0" applyFont="1" applyFill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2" fillId="0" borderId="6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vertical="center" wrapText="1"/>
    </xf>
    <xf numFmtId="0" fontId="0" fillId="0" borderId="4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3" fillId="2" borderId="17" xfId="0" applyFont="1" applyFill="1" applyBorder="1" applyAlignment="1">
      <alignment horizontal="right" vertical="center" wrapText="1"/>
    </xf>
    <xf numFmtId="0" fontId="0" fillId="0" borderId="3" xfId="0" applyBorder="1" applyAlignment="1">
      <alignment horizontal="right" vertical="center" wrapText="1"/>
    </xf>
    <xf numFmtId="0" fontId="3" fillId="2" borderId="17" xfId="0" applyFont="1" applyFill="1" applyBorder="1" applyAlignment="1">
      <alignment horizontal="center" vertical="center" wrapText="1"/>
    </xf>
    <xf numFmtId="0" fontId="11" fillId="2" borderId="17" xfId="0" applyFont="1" applyFill="1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3" fillId="4" borderId="2" xfId="0" applyFont="1" applyFill="1" applyBorder="1" applyAlignment="1">
      <alignment vertical="center" wrapText="1"/>
    </xf>
    <xf numFmtId="0" fontId="3" fillId="4" borderId="2" xfId="0" applyFont="1" applyFill="1" applyBorder="1" applyAlignment="1">
      <alignment horizontal="right" vertical="center" wrapText="1"/>
    </xf>
    <xf numFmtId="0" fontId="3" fillId="4" borderId="2" xfId="0" applyFont="1" applyFill="1" applyBorder="1" applyAlignment="1">
      <alignment horizontal="center" vertical="center" wrapText="1"/>
    </xf>
    <xf numFmtId="0" fontId="3" fillId="4" borderId="2" xfId="0" applyFont="1" applyFill="1" applyBorder="1" applyAlignment="1">
      <alignment horizontal="left" vertical="center" wrapText="1"/>
    </xf>
    <xf numFmtId="0" fontId="5" fillId="4" borderId="1" xfId="0" applyFont="1" applyFill="1" applyBorder="1" applyAlignment="1">
      <alignment horizontal="right" vertical="center" wrapText="1"/>
    </xf>
    <xf numFmtId="0" fontId="3" fillId="4" borderId="6" xfId="0" applyFont="1" applyFill="1" applyBorder="1" applyAlignment="1">
      <alignment horizontal="center" vertical="center" wrapText="1"/>
    </xf>
    <xf numFmtId="0" fontId="3" fillId="4" borderId="6" xfId="0" applyFont="1" applyFill="1" applyBorder="1" applyAlignment="1">
      <alignment vertical="center" wrapText="1"/>
    </xf>
    <xf numFmtId="0" fontId="3" fillId="4" borderId="6" xfId="0" applyFont="1" applyFill="1" applyBorder="1" applyAlignment="1">
      <alignment horizontal="right" vertical="center" wrapText="1"/>
    </xf>
    <xf numFmtId="0" fontId="3" fillId="4" borderId="10" xfId="0" applyFont="1" applyFill="1" applyBorder="1" applyAlignment="1">
      <alignment horizontal="left" vertical="center" wrapText="1"/>
    </xf>
    <xf numFmtId="0" fontId="5" fillId="4" borderId="5" xfId="0" applyFont="1" applyFill="1" applyBorder="1" applyAlignment="1">
      <alignment horizontal="right" vertical="center" wrapText="1"/>
    </xf>
    <xf numFmtId="0" fontId="0" fillId="4" borderId="3" xfId="0" applyFill="1" applyBorder="1" applyAlignment="1">
      <alignment horizontal="center" vertical="center" wrapText="1"/>
    </xf>
    <xf numFmtId="0" fontId="0" fillId="4" borderId="3" xfId="0" applyFill="1" applyBorder="1" applyAlignment="1">
      <alignment vertical="center" wrapText="1"/>
    </xf>
    <xf numFmtId="0" fontId="0" fillId="4" borderId="3" xfId="0" applyFill="1" applyBorder="1" applyAlignment="1">
      <alignment horizontal="right" vertical="center" wrapText="1"/>
    </xf>
    <xf numFmtId="0" fontId="2" fillId="4" borderId="5" xfId="0" applyFont="1" applyFill="1" applyBorder="1" applyAlignment="1">
      <alignment horizontal="center" vertical="center" wrapText="1"/>
    </xf>
    <xf numFmtId="0" fontId="6" fillId="4" borderId="5" xfId="0" applyFont="1" applyFill="1" applyBorder="1" applyAlignment="1">
      <alignment vertical="center" wrapText="1"/>
    </xf>
    <xf numFmtId="0" fontId="6" fillId="4" borderId="5" xfId="0" applyFont="1" applyFill="1" applyBorder="1" applyAlignment="1">
      <alignment horizontal="right" vertical="center" wrapText="1"/>
    </xf>
    <xf numFmtId="0" fontId="6" fillId="4" borderId="5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left" vertical="center" wrapText="1"/>
    </xf>
    <xf numFmtId="0" fontId="7" fillId="4" borderId="5" xfId="0" applyFont="1" applyFill="1" applyBorder="1" applyAlignment="1">
      <alignment horizontal="right" vertical="center" wrapText="1"/>
    </xf>
    <xf numFmtId="0" fontId="2" fillId="4" borderId="6" xfId="0" applyFont="1" applyFill="1" applyBorder="1" applyAlignment="1">
      <alignment vertical="center" wrapText="1"/>
    </xf>
    <xf numFmtId="0" fontId="3" fillId="4" borderId="1" xfId="0" applyFont="1" applyFill="1" applyBorder="1" applyAlignment="1">
      <alignment horizontal="right" vertical="center" wrapText="1"/>
    </xf>
    <xf numFmtId="0" fontId="11" fillId="4" borderId="10" xfId="0" applyFont="1" applyFill="1" applyBorder="1" applyAlignment="1">
      <alignment horizontal="left" vertical="center" wrapText="1"/>
    </xf>
    <xf numFmtId="0" fontId="6" fillId="4" borderId="5" xfId="0" applyFont="1" applyFill="1" applyBorder="1" applyAlignment="1">
      <alignment horizontal="left" vertical="center" wrapText="1"/>
    </xf>
    <xf numFmtId="0" fontId="3" fillId="4" borderId="8" xfId="0" applyFont="1" applyFill="1" applyBorder="1" applyAlignment="1">
      <alignment horizontal="left" vertical="center" wrapText="1"/>
    </xf>
    <xf numFmtId="0" fontId="3" fillId="4" borderId="12" xfId="0" applyFont="1" applyFill="1" applyBorder="1" applyAlignment="1">
      <alignment horizontal="center" vertical="center" wrapText="1"/>
    </xf>
    <xf numFmtId="0" fontId="3" fillId="4" borderId="16" xfId="0" applyFont="1" applyFill="1" applyBorder="1" applyAlignment="1">
      <alignment horizontal="right" vertical="center" wrapText="1"/>
    </xf>
    <xf numFmtId="0" fontId="3" fillId="4" borderId="13" xfId="0" applyFont="1" applyFill="1" applyBorder="1" applyAlignment="1">
      <alignment vertical="center" wrapText="1"/>
    </xf>
    <xf numFmtId="0" fontId="0" fillId="4" borderId="11" xfId="0" applyFill="1" applyBorder="1" applyAlignment="1">
      <alignment horizontal="left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6" fillId="4" borderId="2" xfId="0" applyFont="1" applyFill="1" applyBorder="1" applyAlignment="1">
      <alignment vertical="center" wrapText="1"/>
    </xf>
    <xf numFmtId="0" fontId="6" fillId="4" borderId="2" xfId="0" applyFont="1" applyFill="1" applyBorder="1" applyAlignment="1">
      <alignment horizontal="right" vertical="center" wrapText="1"/>
    </xf>
    <xf numFmtId="0" fontId="6" fillId="4" borderId="2" xfId="0" applyFont="1" applyFill="1" applyBorder="1" applyAlignment="1">
      <alignment horizontal="center" vertical="center" wrapText="1"/>
    </xf>
    <xf numFmtId="0" fontId="6" fillId="4" borderId="2" xfId="0" applyFont="1" applyFill="1" applyBorder="1" applyAlignment="1">
      <alignment horizontal="lef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3"/>
  <sheetViews>
    <sheetView tabSelected="1" topLeftCell="A7" zoomScale="60" zoomScaleNormal="60" workbookViewId="0">
      <selection activeCell="G24" sqref="G24"/>
    </sheetView>
  </sheetViews>
  <sheetFormatPr defaultRowHeight="14.4" x14ac:dyDescent="0.3"/>
  <cols>
    <col min="1" max="1" width="17.5546875" customWidth="1"/>
    <col min="2" max="2" width="22.88671875" customWidth="1"/>
    <col min="3" max="3" width="29.6640625" customWidth="1"/>
    <col min="4" max="4" width="9.88671875" customWidth="1"/>
    <col min="5" max="5" width="14.5546875" bestFit="1" customWidth="1"/>
    <col min="6" max="6" width="9.88671875" style="36" customWidth="1"/>
    <col min="7" max="7" width="94.6640625" style="21" customWidth="1"/>
    <col min="8" max="8" width="20.44140625" customWidth="1"/>
    <col min="9" max="9" width="21.5546875" customWidth="1"/>
    <col min="10" max="10" width="16.88671875" customWidth="1"/>
  </cols>
  <sheetData>
    <row r="1" spans="1:10" ht="15" thickBot="1" x14ac:dyDescent="0.35"/>
    <row r="2" spans="1:10" ht="42" customHeight="1" thickBot="1" x14ac:dyDescent="0.35">
      <c r="A2" s="1" t="s">
        <v>0</v>
      </c>
      <c r="B2" s="13" t="s">
        <v>1</v>
      </c>
      <c r="C2" s="13" t="s">
        <v>2</v>
      </c>
      <c r="D2" s="34" t="s">
        <v>49</v>
      </c>
      <c r="E2" s="35" t="s">
        <v>50</v>
      </c>
      <c r="F2" s="37" t="s">
        <v>51</v>
      </c>
      <c r="G2" s="22" t="s">
        <v>39</v>
      </c>
      <c r="H2" s="1" t="s">
        <v>3</v>
      </c>
      <c r="I2" s="39" t="s">
        <v>52</v>
      </c>
      <c r="J2" s="39" t="s">
        <v>53</v>
      </c>
    </row>
    <row r="3" spans="1:10" ht="15" thickBot="1" x14ac:dyDescent="0.35">
      <c r="A3" s="43" t="s">
        <v>4</v>
      </c>
      <c r="B3" s="48" t="s">
        <v>17</v>
      </c>
      <c r="C3" s="51" t="s">
        <v>60</v>
      </c>
      <c r="D3" s="54">
        <v>0.42170000000000002</v>
      </c>
      <c r="E3" s="54">
        <f>D3</f>
        <v>0.42170000000000002</v>
      </c>
      <c r="F3" s="56" t="s">
        <v>54</v>
      </c>
      <c r="G3" s="57" t="s">
        <v>61</v>
      </c>
      <c r="H3" s="18" t="s">
        <v>62</v>
      </c>
      <c r="I3" s="26"/>
      <c r="J3" s="26"/>
    </row>
    <row r="4" spans="1:10" ht="15" thickBot="1" x14ac:dyDescent="0.35">
      <c r="A4" s="44"/>
      <c r="B4" s="53"/>
      <c r="C4" s="45"/>
      <c r="D4" s="55"/>
      <c r="E4" s="55"/>
      <c r="F4" s="53"/>
      <c r="G4" s="58"/>
      <c r="H4" s="32" t="s">
        <v>63</v>
      </c>
      <c r="I4" s="26"/>
      <c r="J4" s="26"/>
    </row>
    <row r="5" spans="1:10" ht="15" thickBot="1" x14ac:dyDescent="0.35">
      <c r="A5" s="44"/>
      <c r="B5" s="48" t="s">
        <v>18</v>
      </c>
      <c r="C5" s="48" t="s">
        <v>19</v>
      </c>
      <c r="D5" s="51">
        <v>50</v>
      </c>
      <c r="E5" s="51">
        <v>50</v>
      </c>
      <c r="F5" s="48" t="s">
        <v>55</v>
      </c>
      <c r="G5" s="20" t="s">
        <v>48</v>
      </c>
      <c r="H5" s="48" t="s">
        <v>38</v>
      </c>
      <c r="I5" s="26"/>
      <c r="J5" s="26"/>
    </row>
    <row r="6" spans="1:10" ht="24" customHeight="1" thickBot="1" x14ac:dyDescent="0.35">
      <c r="A6" s="44"/>
      <c r="B6" s="49"/>
      <c r="C6" s="49"/>
      <c r="D6" s="42"/>
      <c r="E6" s="42"/>
      <c r="F6" s="52"/>
      <c r="G6" s="20" t="s">
        <v>46</v>
      </c>
      <c r="H6" s="49"/>
      <c r="I6" s="26"/>
      <c r="J6" s="26"/>
    </row>
    <row r="7" spans="1:10" ht="21.6" customHeight="1" thickBot="1" x14ac:dyDescent="0.35">
      <c r="A7" s="44"/>
      <c r="B7" s="50"/>
      <c r="C7" s="50"/>
      <c r="D7" s="45"/>
      <c r="E7" s="45"/>
      <c r="F7" s="53"/>
      <c r="G7" s="20" t="s">
        <v>47</v>
      </c>
      <c r="H7" s="50"/>
      <c r="I7" s="26"/>
      <c r="J7" s="26"/>
    </row>
    <row r="8" spans="1:10" ht="24.6" customHeight="1" thickBot="1" x14ac:dyDescent="0.35">
      <c r="A8" s="44"/>
      <c r="B8" s="48" t="s">
        <v>21</v>
      </c>
      <c r="C8" s="48" t="s">
        <v>19</v>
      </c>
      <c r="D8" s="48">
        <v>100</v>
      </c>
      <c r="E8" s="48">
        <v>100</v>
      </c>
      <c r="F8" s="48" t="s">
        <v>55</v>
      </c>
      <c r="G8" s="20" t="s">
        <v>48</v>
      </c>
      <c r="H8" s="48" t="s">
        <v>20</v>
      </c>
      <c r="I8" s="27"/>
      <c r="J8" s="27"/>
    </row>
    <row r="9" spans="1:10" ht="22.8" customHeight="1" thickBot="1" x14ac:dyDescent="0.35">
      <c r="A9" s="44"/>
      <c r="B9" s="49"/>
      <c r="C9" s="49"/>
      <c r="D9" s="49"/>
      <c r="E9" s="49"/>
      <c r="F9" s="49"/>
      <c r="G9" s="20" t="s">
        <v>46</v>
      </c>
      <c r="H9" s="49"/>
      <c r="I9" s="27"/>
      <c r="J9" s="27"/>
    </row>
    <row r="10" spans="1:10" ht="29.4" customHeight="1" thickBot="1" x14ac:dyDescent="0.35">
      <c r="A10" s="44"/>
      <c r="B10" s="50"/>
      <c r="C10" s="50"/>
      <c r="D10" s="50"/>
      <c r="E10" s="50"/>
      <c r="F10" s="50"/>
      <c r="G10" s="20" t="s">
        <v>47</v>
      </c>
      <c r="H10" s="50"/>
      <c r="I10" s="27"/>
      <c r="J10" s="27"/>
    </row>
    <row r="11" spans="1:10" ht="27" customHeight="1" thickBot="1" x14ac:dyDescent="0.35">
      <c r="A11" s="44"/>
      <c r="B11" s="48" t="s">
        <v>22</v>
      </c>
      <c r="C11" s="48" t="s">
        <v>19</v>
      </c>
      <c r="D11" s="48">
        <v>100</v>
      </c>
      <c r="E11" s="48">
        <v>100</v>
      </c>
      <c r="F11" s="48" t="s">
        <v>55</v>
      </c>
      <c r="G11" s="20" t="s">
        <v>48</v>
      </c>
      <c r="H11" s="48" t="s">
        <v>20</v>
      </c>
      <c r="I11" s="27"/>
      <c r="J11" s="27"/>
    </row>
    <row r="12" spans="1:10" ht="27" customHeight="1" thickBot="1" x14ac:dyDescent="0.35">
      <c r="A12" s="44"/>
      <c r="B12" s="49"/>
      <c r="C12" s="49"/>
      <c r="D12" s="49"/>
      <c r="E12" s="49"/>
      <c r="F12" s="49"/>
      <c r="G12" s="20" t="s">
        <v>46</v>
      </c>
      <c r="H12" s="49"/>
      <c r="I12" s="27"/>
      <c r="J12" s="27"/>
    </row>
    <row r="13" spans="1:10" ht="15" thickBot="1" x14ac:dyDescent="0.35">
      <c r="A13" s="44"/>
      <c r="B13" s="50"/>
      <c r="C13" s="50"/>
      <c r="D13" s="50"/>
      <c r="E13" s="50"/>
      <c r="F13" s="50"/>
      <c r="G13" s="20" t="s">
        <v>47</v>
      </c>
      <c r="H13" s="50"/>
      <c r="I13" s="27"/>
      <c r="J13" s="27"/>
    </row>
    <row r="14" spans="1:10" ht="28.2" thickBot="1" x14ac:dyDescent="0.35">
      <c r="A14" s="44"/>
      <c r="B14" s="14" t="s">
        <v>23</v>
      </c>
      <c r="C14" s="15" t="s">
        <v>24</v>
      </c>
      <c r="D14" s="16">
        <v>7500</v>
      </c>
      <c r="E14" s="16">
        <v>7500</v>
      </c>
      <c r="F14" s="18" t="s">
        <v>56</v>
      </c>
      <c r="G14" s="23" t="s">
        <v>40</v>
      </c>
      <c r="H14" s="18" t="s">
        <v>25</v>
      </c>
      <c r="I14" s="27"/>
      <c r="J14" s="27"/>
    </row>
    <row r="15" spans="1:10" ht="42" thickBot="1" x14ac:dyDescent="0.35">
      <c r="A15" s="44"/>
      <c r="B15" s="48" t="s">
        <v>26</v>
      </c>
      <c r="C15" s="48" t="s">
        <v>27</v>
      </c>
      <c r="D15" s="14">
        <v>50</v>
      </c>
      <c r="E15" s="18">
        <v>50</v>
      </c>
      <c r="F15" s="18" t="s">
        <v>55</v>
      </c>
      <c r="G15" s="23" t="s">
        <v>44</v>
      </c>
      <c r="H15" s="48" t="s">
        <v>20</v>
      </c>
      <c r="I15" s="27"/>
      <c r="J15" s="27"/>
    </row>
    <row r="16" spans="1:10" ht="28.2" thickBot="1" x14ac:dyDescent="0.35">
      <c r="A16" s="44"/>
      <c r="B16" s="49"/>
      <c r="C16" s="49"/>
      <c r="D16" s="14">
        <v>50</v>
      </c>
      <c r="E16" s="18">
        <v>50</v>
      </c>
      <c r="F16" s="18" t="s">
        <v>55</v>
      </c>
      <c r="G16" s="23" t="s">
        <v>43</v>
      </c>
      <c r="H16" s="49"/>
      <c r="I16" s="27"/>
      <c r="J16" s="27"/>
    </row>
    <row r="17" spans="1:10" ht="15" thickBot="1" x14ac:dyDescent="0.35">
      <c r="A17" s="44"/>
      <c r="B17" s="50"/>
      <c r="C17" s="50"/>
      <c r="D17" s="30">
        <v>50</v>
      </c>
      <c r="E17" s="31">
        <v>50</v>
      </c>
      <c r="F17" s="31" t="s">
        <v>57</v>
      </c>
      <c r="G17" s="23" t="s">
        <v>58</v>
      </c>
      <c r="H17" s="50"/>
      <c r="I17" s="27"/>
      <c r="J17" s="27"/>
    </row>
    <row r="18" spans="1:10" ht="135.6" customHeight="1" thickBot="1" x14ac:dyDescent="0.35">
      <c r="A18" s="44"/>
      <c r="B18" s="14" t="s">
        <v>28</v>
      </c>
      <c r="C18" s="15" t="s">
        <v>29</v>
      </c>
      <c r="D18" s="16">
        <v>267</v>
      </c>
      <c r="E18" s="16">
        <v>267</v>
      </c>
      <c r="F18" s="18" t="s">
        <v>59</v>
      </c>
      <c r="G18" s="23" t="s">
        <v>45</v>
      </c>
      <c r="H18" s="18" t="s">
        <v>20</v>
      </c>
      <c r="I18" s="27"/>
      <c r="J18" s="27"/>
    </row>
    <row r="19" spans="1:10" ht="133.80000000000001" customHeight="1" thickBot="1" x14ac:dyDescent="0.35">
      <c r="A19" s="44"/>
      <c r="B19" s="14" t="s">
        <v>30</v>
      </c>
      <c r="C19" s="15" t="s">
        <v>29</v>
      </c>
      <c r="D19" s="16">
        <v>267</v>
      </c>
      <c r="E19" s="16">
        <v>267</v>
      </c>
      <c r="F19" s="18" t="s">
        <v>59</v>
      </c>
      <c r="G19" s="23" t="s">
        <v>42</v>
      </c>
      <c r="H19" s="18" t="s">
        <v>20</v>
      </c>
      <c r="I19" s="27"/>
      <c r="J19" s="27"/>
    </row>
    <row r="20" spans="1:10" ht="15" thickBot="1" x14ac:dyDescent="0.35">
      <c r="A20" s="45"/>
      <c r="B20" s="3"/>
      <c r="C20" s="4"/>
      <c r="D20" s="5"/>
      <c r="E20" s="5"/>
      <c r="F20" s="3"/>
      <c r="G20" s="24"/>
      <c r="H20" s="4" t="s">
        <v>10</v>
      </c>
      <c r="I20" s="28"/>
      <c r="J20" s="28">
        <f>SUM(J3:J19)</f>
        <v>0</v>
      </c>
    </row>
    <row r="21" spans="1:10" ht="28.2" thickBot="1" x14ac:dyDescent="0.35">
      <c r="A21" s="46" t="s">
        <v>5</v>
      </c>
      <c r="B21" s="59" t="s">
        <v>31</v>
      </c>
      <c r="C21" s="60" t="s">
        <v>24</v>
      </c>
      <c r="D21" s="61">
        <v>7500</v>
      </c>
      <c r="E21" s="61">
        <v>7500</v>
      </c>
      <c r="F21" s="62" t="s">
        <v>56</v>
      </c>
      <c r="G21" s="63" t="s">
        <v>41</v>
      </c>
      <c r="H21" s="60" t="s">
        <v>32</v>
      </c>
      <c r="I21" s="64"/>
      <c r="J21" s="64"/>
    </row>
    <row r="22" spans="1:10" ht="15" thickBot="1" x14ac:dyDescent="0.35">
      <c r="A22" s="47"/>
      <c r="B22" s="65" t="s">
        <v>33</v>
      </c>
      <c r="C22" s="66" t="str">
        <f>C3</f>
        <v>Ožin - celoplošný</v>
      </c>
      <c r="D22" s="67">
        <v>0.42080000000000001</v>
      </c>
      <c r="E22" s="67">
        <f>D22</f>
        <v>0.42080000000000001</v>
      </c>
      <c r="F22" s="65" t="s">
        <v>54</v>
      </c>
      <c r="G22" s="68" t="s">
        <v>61</v>
      </c>
      <c r="H22" s="60" t="s">
        <v>64</v>
      </c>
      <c r="I22" s="69"/>
      <c r="J22" s="69"/>
    </row>
    <row r="23" spans="1:10" ht="15" thickBot="1" x14ac:dyDescent="0.35">
      <c r="A23" s="47"/>
      <c r="B23" s="70"/>
      <c r="C23" s="71"/>
      <c r="D23" s="72"/>
      <c r="E23" s="72"/>
      <c r="F23" s="70"/>
      <c r="G23" s="68" t="s">
        <v>61</v>
      </c>
      <c r="H23" s="60" t="s">
        <v>65</v>
      </c>
      <c r="I23" s="69"/>
      <c r="J23" s="69"/>
    </row>
    <row r="24" spans="1:10" ht="15" thickBot="1" x14ac:dyDescent="0.35">
      <c r="A24" s="45"/>
      <c r="B24" s="73"/>
      <c r="C24" s="74"/>
      <c r="D24" s="75"/>
      <c r="E24" s="75"/>
      <c r="F24" s="76"/>
      <c r="G24" s="77"/>
      <c r="H24" s="74" t="s">
        <v>11</v>
      </c>
      <c r="I24" s="78"/>
      <c r="J24" s="78">
        <f>SUM(J21:J23)</f>
        <v>0</v>
      </c>
    </row>
    <row r="25" spans="1:10" ht="29.4" thickBot="1" x14ac:dyDescent="0.35">
      <c r="A25" s="41" t="s">
        <v>6</v>
      </c>
      <c r="B25" s="14" t="s">
        <v>34</v>
      </c>
      <c r="C25" s="15" t="s">
        <v>66</v>
      </c>
      <c r="D25" s="16">
        <v>0.69230000000000003</v>
      </c>
      <c r="E25" s="38">
        <f>D25*0.9</f>
        <v>0.62307000000000001</v>
      </c>
      <c r="F25" s="18" t="s">
        <v>54</v>
      </c>
      <c r="G25" s="20" t="s">
        <v>67</v>
      </c>
      <c r="H25" s="18" t="s">
        <v>68</v>
      </c>
      <c r="I25" s="11"/>
      <c r="J25" s="11"/>
    </row>
    <row r="26" spans="1:10" s="7" customFormat="1" ht="15" thickBot="1" x14ac:dyDescent="0.35">
      <c r="A26" s="45"/>
      <c r="B26" s="3"/>
      <c r="C26" s="4"/>
      <c r="D26" s="5"/>
      <c r="E26" s="5"/>
      <c r="F26" s="3"/>
      <c r="G26" s="29"/>
      <c r="H26" s="4" t="s">
        <v>12</v>
      </c>
      <c r="I26" s="6"/>
      <c r="J26" s="6">
        <f>SUM(J25:J25)</f>
        <v>0</v>
      </c>
    </row>
    <row r="27" spans="1:10" ht="15" thickBot="1" x14ac:dyDescent="0.35">
      <c r="A27" s="79" t="s">
        <v>7</v>
      </c>
      <c r="B27" s="59" t="s">
        <v>35</v>
      </c>
      <c r="C27" s="60" t="str">
        <f>C22</f>
        <v>Ožin - celoplošný</v>
      </c>
      <c r="D27" s="61">
        <v>0.42080000000000001</v>
      </c>
      <c r="E27" s="80">
        <f>D27*0.7</f>
        <v>0.29455999999999999</v>
      </c>
      <c r="F27" s="62" t="s">
        <v>54</v>
      </c>
      <c r="G27" s="81" t="s">
        <v>61</v>
      </c>
      <c r="H27" s="60" t="s">
        <v>69</v>
      </c>
      <c r="I27" s="12"/>
      <c r="J27" s="12"/>
    </row>
    <row r="28" spans="1:10" s="7" customFormat="1" ht="15" thickBot="1" x14ac:dyDescent="0.35">
      <c r="A28" s="71"/>
      <c r="B28" s="76"/>
      <c r="C28" s="74"/>
      <c r="D28" s="75"/>
      <c r="E28" s="75"/>
      <c r="F28" s="76"/>
      <c r="G28" s="82"/>
      <c r="H28" s="74" t="s">
        <v>13</v>
      </c>
      <c r="I28" s="2"/>
      <c r="J28" s="2">
        <f>SUM(J27:J27)</f>
        <v>0</v>
      </c>
    </row>
    <row r="29" spans="1:10" ht="15" thickBot="1" x14ac:dyDescent="0.35">
      <c r="A29" s="41" t="s">
        <v>8</v>
      </c>
      <c r="B29" s="14" t="s">
        <v>36</v>
      </c>
      <c r="C29" s="15" t="str">
        <f>C27</f>
        <v>Ožin - celoplošný</v>
      </c>
      <c r="D29" s="16">
        <v>0.42080000000000001</v>
      </c>
      <c r="E29" s="38">
        <f>D29*0.7</f>
        <v>0.29455999999999999</v>
      </c>
      <c r="F29" s="18" t="s">
        <v>54</v>
      </c>
      <c r="G29" s="20" t="s">
        <v>61</v>
      </c>
      <c r="H29" s="15" t="s">
        <v>70</v>
      </c>
      <c r="I29" s="11"/>
      <c r="J29" s="11"/>
    </row>
    <row r="30" spans="1:10" s="7" customFormat="1" ht="15" thickBot="1" x14ac:dyDescent="0.35">
      <c r="A30" s="42"/>
      <c r="B30" s="3"/>
      <c r="C30" s="4"/>
      <c r="D30" s="5"/>
      <c r="E30" s="5"/>
      <c r="F30" s="3"/>
      <c r="G30" s="29"/>
      <c r="H30" s="4" t="s">
        <v>14</v>
      </c>
      <c r="I30" s="6"/>
      <c r="J30" s="6">
        <f>SUM(J29:J29)</f>
        <v>0</v>
      </c>
    </row>
    <row r="31" spans="1:10" s="7" customFormat="1" ht="29.4" thickBot="1" x14ac:dyDescent="0.35">
      <c r="A31" s="83" t="s">
        <v>15</v>
      </c>
      <c r="B31" s="84" t="s">
        <v>37</v>
      </c>
      <c r="C31" s="60" t="str">
        <f>C25</f>
        <v>Ožin - celoplošný 90%</v>
      </c>
      <c r="D31" s="85">
        <v>0.69230000000000003</v>
      </c>
      <c r="E31" s="80">
        <f>D31*0.9</f>
        <v>0.62307000000000001</v>
      </c>
      <c r="F31" s="59" t="s">
        <v>54</v>
      </c>
      <c r="G31" s="81" t="s">
        <v>67</v>
      </c>
      <c r="H31" s="86" t="s">
        <v>71</v>
      </c>
      <c r="I31" s="19"/>
      <c r="J31" s="19"/>
    </row>
    <row r="32" spans="1:10" s="7" customFormat="1" ht="15" thickBot="1" x14ac:dyDescent="0.35">
      <c r="A32" s="87"/>
      <c r="B32" s="88"/>
      <c r="C32" s="89"/>
      <c r="D32" s="90"/>
      <c r="E32" s="90"/>
      <c r="F32" s="91"/>
      <c r="G32" s="92"/>
      <c r="H32" s="89" t="s">
        <v>16</v>
      </c>
      <c r="I32" s="17"/>
      <c r="J32" s="17">
        <f>SUM(J31:J31)</f>
        <v>0</v>
      </c>
    </row>
    <row r="33" spans="1:10" s="10" customFormat="1" ht="23.25" customHeight="1" thickBot="1" x14ac:dyDescent="0.35">
      <c r="A33" s="40"/>
      <c r="B33" s="40"/>
      <c r="C33" s="40"/>
      <c r="D33" s="40"/>
      <c r="E33" s="33"/>
      <c r="F33" s="33"/>
      <c r="G33" s="25"/>
      <c r="H33" s="8" t="s">
        <v>9</v>
      </c>
      <c r="I33" s="9"/>
      <c r="J33" s="9">
        <f>SUM(J30,J28,J26,J24,J20,J32)</f>
        <v>0</v>
      </c>
    </row>
  </sheetData>
  <mergeCells count="39">
    <mergeCell ref="E3:E4"/>
    <mergeCell ref="F3:F4"/>
    <mergeCell ref="G3:G4"/>
    <mergeCell ref="B22:B23"/>
    <mergeCell ref="C22:C23"/>
    <mergeCell ref="D22:D23"/>
    <mergeCell ref="E22:E23"/>
    <mergeCell ref="F22:F23"/>
    <mergeCell ref="H11:H13"/>
    <mergeCell ref="B15:B17"/>
    <mergeCell ref="C15:C17"/>
    <mergeCell ref="H15:H17"/>
    <mergeCell ref="E11:E13"/>
    <mergeCell ref="F11:F13"/>
    <mergeCell ref="H5:H7"/>
    <mergeCell ref="B8:B10"/>
    <mergeCell ref="C8:C10"/>
    <mergeCell ref="D8:D10"/>
    <mergeCell ref="H8:H10"/>
    <mergeCell ref="D5:D7"/>
    <mergeCell ref="E5:E7"/>
    <mergeCell ref="F5:F7"/>
    <mergeCell ref="E8:E10"/>
    <mergeCell ref="F8:F10"/>
    <mergeCell ref="A33:D33"/>
    <mergeCell ref="A31:A32"/>
    <mergeCell ref="A29:A30"/>
    <mergeCell ref="A3:A20"/>
    <mergeCell ref="A21:A24"/>
    <mergeCell ref="A25:A26"/>
    <mergeCell ref="A27:A28"/>
    <mergeCell ref="B5:B7"/>
    <mergeCell ref="C5:C7"/>
    <mergeCell ref="B11:B13"/>
    <mergeCell ref="C11:C13"/>
    <mergeCell ref="D11:D13"/>
    <mergeCell ref="B3:B4"/>
    <mergeCell ref="C3:C4"/>
    <mergeCell ref="D3:D4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AOPK CR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Martina Dvořáková</dc:creator>
  <cp:lastModifiedBy>frantisek.foltyn</cp:lastModifiedBy>
  <dcterms:created xsi:type="dcterms:W3CDTF">2016-09-12T07:33:53Z</dcterms:created>
  <dcterms:modified xsi:type="dcterms:W3CDTF">2017-04-13T08:43:53Z</dcterms:modified>
</cp:coreProperties>
</file>